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4625"/>
  </bookViews>
  <sheets>
    <sheet name="Kraftstoffkosten" sheetId="1" r:id="rId1"/>
  </sheets>
  <calcPr calcId="145621"/>
</workbook>
</file>

<file path=xl/calcChain.xml><?xml version="1.0" encoding="utf-8"?>
<calcChain xmlns="http://schemas.openxmlformats.org/spreadsheetml/2006/main">
  <c r="K3" i="1" l="1"/>
  <c r="I25" i="1"/>
  <c r="K24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10" i="1"/>
  <c r="I9" i="1"/>
  <c r="H9" i="1"/>
  <c r="I8" i="1"/>
  <c r="H8" i="1"/>
  <c r="I7" i="1"/>
  <c r="H7" i="1"/>
  <c r="I6" i="1"/>
  <c r="H6" i="1"/>
  <c r="I5" i="1"/>
  <c r="H5" i="1"/>
  <c r="G3" i="1"/>
  <c r="E3" i="1"/>
  <c r="I3" i="1" s="1"/>
  <c r="M3" i="1" s="1"/>
  <c r="M4" i="1" s="1"/>
</calcChain>
</file>

<file path=xl/comments1.xml><?xml version="1.0" encoding="utf-8"?>
<comments xmlns="http://schemas.openxmlformats.org/spreadsheetml/2006/main">
  <authors>
    <author>BWF Logistik</author>
  </authors>
  <commentList>
    <comment ref="K4" authorId="0">
      <text>
        <r>
          <rPr>
            <b/>
            <sz val="9"/>
            <color indexed="81"/>
            <rFont val="Tahoma"/>
            <family val="2"/>
          </rPr>
          <t>hier gibst Du den aktuellen Kraftstoffpreis / l ein, darauf basiert dann die Hochrechnung für die zu erwartenden monatlichen Kraftstoffkosten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b/>
            <sz val="9"/>
            <color indexed="81"/>
            <rFont val="Tahoma"/>
            <family val="2"/>
          </rPr>
          <t>steht im Kaufvertrag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b/>
            <sz val="9"/>
            <color indexed="81"/>
            <rFont val="Tahoma"/>
            <family val="2"/>
          </rPr>
          <t xml:space="preserve">steht im Kaufvertrag, bei Neufahrzeug 0 km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Diesen Wert wird in die Zelle "K3" übernommen; Du kannst die Zelle "K3" aber auch einfach überschreiben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<sst xmlns="http://schemas.openxmlformats.org/spreadsheetml/2006/main" count="41" uniqueCount="41">
  <si>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Hochrechnung, basierend auf tatsächlichem Durchschnittsverbrauch,
aktuellem Benzinpreis und Jahresfahrleistung</t>
  </si>
  <si>
    <t>Σ</t>
  </si>
  <si>
    <t>Jahresfahrleistung [km]</t>
  </si>
  <si>
    <t>Ø monatlicher Kraftstoffverbrauch [l]</t>
  </si>
  <si>
    <t>getankt am
[Datum]</t>
  </si>
  <si>
    <t>getankte Liter
[l]</t>
  </si>
  <si>
    <t>Preis / l
[€]</t>
  </si>
  <si>
    <t>gefahrene km lt. Tageskilometerzähler</t>
  </si>
  <si>
    <t>Preis der
Tankfüllung [€]</t>
  </si>
  <si>
    <t>Durchschnitts-
verbrauch [l]</t>
  </si>
  <si>
    <r>
      <rPr>
        <sz val="10"/>
        <color rgb="FFFF0000"/>
        <rFont val="Calibri"/>
        <family val="2"/>
        <scheme val="minor"/>
      </rPr>
      <t>aktueller</t>
    </r>
    <r>
      <rPr>
        <sz val="10"/>
        <rFont val="Calibri"/>
        <family val="2"/>
        <scheme val="minor"/>
      </rPr>
      <t xml:space="preserve"> Kraftstoffpreis [€/l]</t>
    </r>
  </si>
  <si>
    <t>so gehst Du vor:</t>
  </si>
  <si>
    <t>einmalig:</t>
  </si>
  <si>
    <t>direkt nach dem nächsten Tanken Tageskilometerzähler auf 0 setzen</t>
  </si>
  <si>
    <t>1.</t>
  </si>
  <si>
    <t>beim nächsten Tanken Kassenbeleg mitnehmen</t>
  </si>
  <si>
    <t>2.</t>
  </si>
  <si>
    <t>auf den Kassenbeleg schreiben</t>
  </si>
  <si>
    <t>3.</t>
  </si>
  <si>
    <t>Tageskilometerzähler danach wieder auf 0 setzen</t>
  </si>
  <si>
    <t>4.</t>
  </si>
  <si>
    <t>Kassenbeleg aufbewahren</t>
  </si>
  <si>
    <t>Punkte 1-4 beliebig oft wiederholen</t>
  </si>
  <si>
    <t>5.</t>
  </si>
  <si>
    <t>Werte der gesammelten Kassenbelege in die Tabelle eintragen</t>
  </si>
  <si>
    <t>Tipp 1:</t>
  </si>
  <si>
    <t>Um einen realistischen Durchschnittsverbrauch Deines Fahrzeugs zu</t>
  </si>
  <si>
    <t>ermitteln, solltest Du mindestens 10-15 Eintragungen in die Tabelle vornehmen.</t>
  </si>
  <si>
    <t>Danch wird sich der errechnete Durchschnittsverbrauch nur noch marginal verändern.</t>
  </si>
  <si>
    <t>Tipp 2:</t>
  </si>
  <si>
    <t>Du kennst Deine Jahresfahrleistung [km] nicht genau?</t>
  </si>
  <si>
    <r>
      <t xml:space="preserve">Trage hier das </t>
    </r>
    <r>
      <rPr>
        <b/>
        <sz val="10"/>
        <color rgb="FFFF0000"/>
        <rFont val="Calibri"/>
        <family val="2"/>
        <scheme val="minor"/>
      </rPr>
      <t>Kaufdatum</t>
    </r>
    <r>
      <rPr>
        <sz val="10"/>
        <rFont val="Calibri"/>
        <family val="2"/>
        <scheme val="minor"/>
      </rPr>
      <t xml:space="preserve"> Deines Fahrzeugs ein</t>
    </r>
  </si>
  <si>
    <r>
      <t xml:space="preserve">Trage hier das Datum </t>
    </r>
    <r>
      <rPr>
        <b/>
        <sz val="10"/>
        <color rgb="FFFF0000"/>
        <rFont val="Calibri"/>
        <family val="2"/>
        <scheme val="minor"/>
      </rPr>
      <t>von heute</t>
    </r>
    <r>
      <rPr>
        <sz val="10"/>
        <rFont val="Calibri"/>
        <family val="2"/>
        <scheme val="minor"/>
      </rPr>
      <t xml:space="preserve"> ein</t>
    </r>
  </si>
  <si>
    <r>
      <t xml:space="preserve">Trage hier den Kilometerstand Deines Fahrzeugs </t>
    </r>
    <r>
      <rPr>
        <b/>
        <sz val="10"/>
        <color rgb="FFFF0000"/>
        <rFont val="Calibri"/>
        <family val="2"/>
        <scheme val="minor"/>
      </rPr>
      <t>beim Kauf</t>
    </r>
    <r>
      <rPr>
        <sz val="10"/>
        <rFont val="Calibri"/>
        <family val="2"/>
        <scheme val="minor"/>
      </rPr>
      <t xml:space="preserve"> ein</t>
    </r>
  </si>
  <si>
    <r>
      <t xml:space="preserve">Trage hier den Kilometerstand Deines Fahrzeugs </t>
    </r>
    <r>
      <rPr>
        <b/>
        <sz val="10"/>
        <color rgb="FFFF0000"/>
        <rFont val="Calibri"/>
        <family val="2"/>
        <scheme val="minor"/>
      </rPr>
      <t>von heute</t>
    </r>
    <r>
      <rPr>
        <sz val="10"/>
        <rFont val="Calibri"/>
        <family val="2"/>
        <scheme val="minor"/>
      </rPr>
      <t xml:space="preserve"> ein</t>
    </r>
  </si>
  <si>
    <t>beträgt Deine durchschnittliche Jahresfahrleistung</t>
  </si>
  <si>
    <t>Ermittlung durchschnittlicher
Kraftstoffkosten</t>
  </si>
  <si>
    <t>sparerinfo.de - Kraftstoffkostenrechner</t>
  </si>
  <si>
    <t>im Auto den Tageskilometerzähler ablesen, und gefahrene km</t>
  </si>
  <si>
    <t>Ø monatlicher Kraftstoffaufwand [€]</t>
  </si>
  <si>
    <t>Ø Verbrauch: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</si>
</sst>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0.00\ &quot;l&quot;"/>
    <numFmt numFmtId="165" formatCode="0.0\ &quot;km&quot;"/>
    <numFmt numFmtId="166" formatCode="0.0\ &quot;l&quot;"/>
    <numFmt numFmtId="167" formatCode="_-* #,##0.000\ &quot;€&quot;_-;\-* #,##0.0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sz val="10"/>
      <color theme="3" tint="0.24994659260841701"/>
      <name val="Calibri"/>
      <family val="2"/>
      <scheme val="minor"/>
    </font>
    <font>
      <sz val="20"/>
      <color theme="3" tint="0.2499465926084170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Calibri"/>
      <family val="2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b/>
      <u/>
      <sz val="22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3" borderId="0"/>
  </cellStyleXfs>
  <cellXfs count="47">
    <xf numFmtId="0" fontId="0" fillId="0" borderId="0" xfId="0"/>
    <xf numFmtId="0" fontId="4" fillId="2" borderId="0" xfId="3" applyFont="1" applyFill="1" applyAlignment="1" applyProtection="1">
      <alignment horizontal="left" vertical="center"/>
    </xf>
    <xf numFmtId="0" fontId="5" fillId="2" borderId="0" xfId="3" applyFont="1" applyFill="1" applyAlignment="1" applyProtection="1">
      <alignment horizontal="left" vertical="center"/>
    </xf>
    <xf numFmtId="0" fontId="7" fillId="2" borderId="0" xfId="3" applyFont="1" applyFill="1" applyAlignment="1" applyProtection="1">
      <alignment horizontal="left" vertical="center"/>
    </xf>
    <xf numFmtId="0" fontId="8" fillId="4" borderId="4" xfId="3" applyFont="1" applyFill="1" applyBorder="1" applyAlignment="1" applyProtection="1">
      <alignment horizontal="center" vertical="center"/>
    </xf>
    <xf numFmtId="164" fontId="7" fillId="4" borderId="4" xfId="3" applyNumberFormat="1" applyFont="1" applyFill="1" applyBorder="1" applyAlignment="1" applyProtection="1">
      <alignment horizontal="center" vertical="center"/>
    </xf>
    <xf numFmtId="0" fontId="7" fillId="4" borderId="4" xfId="3" applyFont="1" applyFill="1" applyBorder="1" applyAlignment="1" applyProtection="1">
      <alignment vertical="center"/>
    </xf>
    <xf numFmtId="165" fontId="7" fillId="4" borderId="4" xfId="1" applyNumberFormat="1" applyFont="1" applyFill="1" applyBorder="1" applyAlignment="1" applyProtection="1">
      <alignment horizontal="center" vertical="center"/>
    </xf>
    <xf numFmtId="0" fontId="7" fillId="4" borderId="4" xfId="3" applyFont="1" applyFill="1" applyBorder="1" applyAlignment="1" applyProtection="1">
      <alignment horizontal="center" vertical="center" wrapText="1"/>
    </xf>
    <xf numFmtId="165" fontId="7" fillId="5" borderId="4" xfId="1" applyNumberFormat="1" applyFont="1" applyFill="1" applyBorder="1" applyAlignment="1" applyProtection="1">
      <alignment horizontal="center" vertical="center"/>
      <protection locked="0"/>
    </xf>
    <xf numFmtId="166" fontId="6" fillId="4" borderId="4" xfId="1" applyNumberFormat="1" applyFont="1" applyFill="1" applyBorder="1" applyAlignment="1" applyProtection="1">
      <alignment horizontal="center" vertical="center"/>
    </xf>
    <xf numFmtId="167" fontId="7" fillId="5" borderId="4" xfId="1" applyNumberFormat="1" applyFont="1" applyFill="1" applyBorder="1" applyAlignment="1" applyProtection="1">
      <alignment horizontal="left" vertical="center"/>
      <protection locked="0"/>
    </xf>
    <xf numFmtId="0" fontId="7" fillId="6" borderId="4" xfId="3" applyFont="1" applyFill="1" applyBorder="1" applyAlignment="1" applyProtection="1">
      <alignment horizontal="center" vertical="center" wrapText="1"/>
    </xf>
    <xf numFmtId="44" fontId="6" fillId="6" borderId="4" xfId="1" applyFont="1" applyFill="1" applyBorder="1" applyAlignment="1" applyProtection="1">
      <alignment horizontal="center" vertical="center" wrapText="1"/>
    </xf>
    <xf numFmtId="14" fontId="7" fillId="5" borderId="5" xfId="1" applyNumberFormat="1" applyFont="1" applyFill="1" applyBorder="1" applyAlignment="1" applyProtection="1">
      <alignment horizontal="center" vertical="center"/>
      <protection locked="0"/>
    </xf>
    <xf numFmtId="164" fontId="7" fillId="5" borderId="5" xfId="1" applyNumberFormat="1" applyFont="1" applyFill="1" applyBorder="1" applyAlignment="1" applyProtection="1">
      <alignment horizontal="center" vertical="center"/>
      <protection locked="0"/>
    </xf>
    <xf numFmtId="167" fontId="7" fillId="5" borderId="5" xfId="1" applyNumberFormat="1" applyFont="1" applyFill="1" applyBorder="1" applyAlignment="1" applyProtection="1">
      <alignment horizontal="left" vertical="center"/>
      <protection locked="0"/>
    </xf>
    <xf numFmtId="165" fontId="7" fillId="5" borderId="5" xfId="1" applyNumberFormat="1" applyFont="1" applyFill="1" applyBorder="1" applyAlignment="1" applyProtection="1">
      <alignment horizontal="center" vertical="center"/>
      <protection locked="0"/>
    </xf>
    <xf numFmtId="44" fontId="7" fillId="7" borderId="5" xfId="1" applyFont="1" applyFill="1" applyBorder="1" applyAlignment="1" applyProtection="1">
      <alignment horizontal="left" vertical="center"/>
    </xf>
    <xf numFmtId="14" fontId="7" fillId="5" borderId="6" xfId="1" applyNumberFormat="1" applyFont="1" applyFill="1" applyBorder="1" applyAlignment="1" applyProtection="1">
      <alignment horizontal="center" vertical="center"/>
      <protection locked="0"/>
    </xf>
    <xf numFmtId="164" fontId="7" fillId="5" borderId="6" xfId="1" applyNumberFormat="1" applyFont="1" applyFill="1" applyBorder="1" applyAlignment="1" applyProtection="1">
      <alignment horizontal="center" vertical="center"/>
      <protection locked="0"/>
    </xf>
    <xf numFmtId="167" fontId="7" fillId="5" borderId="6" xfId="1" applyNumberFormat="1" applyFont="1" applyFill="1" applyBorder="1" applyAlignment="1" applyProtection="1">
      <alignment horizontal="left" vertical="center"/>
      <protection locked="0"/>
    </xf>
    <xf numFmtId="165" fontId="7" fillId="5" borderId="6" xfId="1" applyNumberFormat="1" applyFont="1" applyFill="1" applyBorder="1" applyAlignment="1" applyProtection="1">
      <alignment horizontal="center" vertical="center"/>
      <protection locked="0"/>
    </xf>
    <xf numFmtId="44" fontId="7" fillId="7" borderId="6" xfId="1" applyFont="1" applyFill="1" applyBorder="1" applyAlignment="1" applyProtection="1">
      <alignment horizontal="left" vertical="center"/>
    </xf>
    <xf numFmtId="0" fontId="7" fillId="2" borderId="0" xfId="3" applyFont="1" applyFill="1" applyAlignment="1" applyProtection="1">
      <alignment horizontal="right" vertical="center"/>
    </xf>
    <xf numFmtId="0" fontId="7" fillId="2" borderId="0" xfId="3" applyFont="1" applyFill="1" applyBorder="1" applyAlignment="1" applyProtection="1">
      <alignment horizontal="left" vertical="center"/>
    </xf>
    <xf numFmtId="0" fontId="11" fillId="2" borderId="0" xfId="3" applyFont="1" applyFill="1" applyAlignment="1" applyProtection="1">
      <alignment horizontal="left" vertical="center"/>
    </xf>
    <xf numFmtId="0" fontId="12" fillId="2" borderId="0" xfId="3" applyFont="1" applyFill="1" applyAlignment="1" applyProtection="1">
      <alignment horizontal="right" vertical="center"/>
    </xf>
    <xf numFmtId="14" fontId="7" fillId="5" borderId="8" xfId="1" applyNumberFormat="1" applyFont="1" applyFill="1" applyBorder="1" applyAlignment="1" applyProtection="1">
      <alignment horizontal="center" vertical="center"/>
      <protection locked="0"/>
    </xf>
    <xf numFmtId="165" fontId="7" fillId="5" borderId="9" xfId="1" applyNumberFormat="1" applyFont="1" applyFill="1" applyBorder="1" applyAlignment="1" applyProtection="1">
      <alignment horizontal="center" vertical="center"/>
      <protection locked="0"/>
    </xf>
    <xf numFmtId="164" fontId="7" fillId="7" borderId="5" xfId="1" applyNumberFormat="1" applyFont="1" applyFill="1" applyBorder="1" applyAlignment="1" applyProtection="1">
      <alignment horizontal="center" vertical="center"/>
    </xf>
    <xf numFmtId="164" fontId="7" fillId="7" borderId="6" xfId="1" applyNumberFormat="1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vertical="center"/>
    </xf>
    <xf numFmtId="0" fontId="10" fillId="4" borderId="4" xfId="3" applyFont="1" applyFill="1" applyBorder="1" applyAlignment="1" applyProtection="1">
      <alignment horizontal="right" vertical="center"/>
    </xf>
    <xf numFmtId="164" fontId="10" fillId="8" borderId="4" xfId="1" applyNumberFormat="1" applyFont="1" applyFill="1" applyBorder="1" applyAlignment="1" applyProtection="1">
      <alignment horizontal="center" vertical="center"/>
    </xf>
    <xf numFmtId="0" fontId="7" fillId="2" borderId="7" xfId="3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7" fillId="2" borderId="0" xfId="3" applyFont="1" applyFill="1" applyAlignment="1" applyProtection="1">
      <alignment horizontal="left" vertical="center"/>
    </xf>
    <xf numFmtId="0" fontId="16" fillId="2" borderId="0" xfId="3" applyFont="1" applyFill="1" applyAlignment="1" applyProtection="1">
      <alignment horizontal="center" vertical="center" wrapText="1"/>
    </xf>
    <xf numFmtId="0" fontId="16" fillId="2" borderId="10" xfId="3" applyFont="1" applyFill="1" applyBorder="1" applyAlignment="1" applyProtection="1">
      <alignment horizontal="center" vertical="center"/>
    </xf>
    <xf numFmtId="0" fontId="16" fillId="2" borderId="0" xfId="3" applyFont="1" applyFill="1" applyAlignment="1" applyProtection="1">
      <alignment horizontal="center" vertical="center"/>
    </xf>
    <xf numFmtId="0" fontId="6" fillId="4" borderId="1" xfId="3" applyFont="1" applyFill="1" applyBorder="1" applyAlignment="1" applyProtection="1">
      <alignment horizontal="center" vertical="center" wrapText="1"/>
    </xf>
    <xf numFmtId="0" fontId="6" fillId="4" borderId="2" xfId="3" applyFont="1" applyFill="1" applyBorder="1" applyAlignment="1" applyProtection="1">
      <alignment horizontal="center" vertical="center" wrapText="1"/>
    </xf>
    <xf numFmtId="0" fontId="6" fillId="4" borderId="3" xfId="3" applyFont="1" applyFill="1" applyBorder="1" applyAlignment="1" applyProtection="1">
      <alignment horizontal="center" vertical="center" wrapText="1"/>
    </xf>
    <xf numFmtId="0" fontId="10" fillId="2" borderId="7" xfId="3" applyFont="1" applyFill="1" applyBorder="1" applyAlignment="1" applyProtection="1">
      <alignment horizontal="center" vertical="center"/>
    </xf>
    <xf numFmtId="0" fontId="10" fillId="2" borderId="0" xfId="3" applyFont="1" applyFill="1" applyAlignment="1" applyProtection="1">
      <alignment horizontal="center" vertical="center"/>
    </xf>
    <xf numFmtId="0" fontId="17" fillId="2" borderId="0" xfId="2" applyFont="1" applyFill="1" applyAlignment="1" applyProtection="1">
      <alignment horizontal="left" vertical="center"/>
      <protection locked="0"/>
    </xf>
  </cellXfs>
  <cellStyles count="4">
    <cellStyle name="Hyperlink" xfId="2" builtinId="8"/>
    <cellStyle name="Standard" xfId="0" builtinId="0"/>
    <cellStyle name="Standard 2" xfId="3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arerinfo.d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O500"/>
  <sheetViews>
    <sheetView tabSelected="1" zoomScale="120" zoomScaleNormal="120" workbookViewId="0">
      <pane ySplit="4" topLeftCell="A5" activePane="bottomLeft" state="frozen"/>
      <selection pane="bottomLeft" activeCell="D7" sqref="D7"/>
    </sheetView>
  </sheetViews>
  <sheetFormatPr baseColWidth="10" defaultColWidth="0" defaultRowHeight="12.75" zeroHeight="1" x14ac:dyDescent="0.25"/>
  <cols>
    <col min="1" max="1" width="5.7109375" style="1" customWidth="1"/>
    <col min="2" max="4" width="11.42578125" style="1" customWidth="1"/>
    <col min="5" max="6" width="13.7109375" style="1" customWidth="1"/>
    <col min="7" max="7" width="19.140625" style="1" customWidth="1"/>
    <col min="8" max="8" width="13.7109375" style="1" customWidth="1"/>
    <col min="9" max="9" width="14.5703125" style="1" customWidth="1"/>
    <col min="10" max="10" width="22.7109375" style="1" bestFit="1" customWidth="1"/>
    <col min="11" max="11" width="11.42578125" style="1" customWidth="1"/>
    <col min="12" max="12" width="30.7109375" style="1" bestFit="1" customWidth="1"/>
    <col min="13" max="15" width="11.42578125" style="1" customWidth="1"/>
    <col min="16" max="16384" width="11.42578125" style="1" hidden="1"/>
  </cols>
  <sheetData>
    <row r="1" spans="2:14" ht="24.95" customHeight="1" thickBot="1" x14ac:dyDescent="0.3">
      <c r="B1" s="46" t="s">
        <v>37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32"/>
    </row>
    <row r="2" spans="2:14" s="2" customFormat="1" ht="36.75" customHeight="1" thickBot="1" x14ac:dyDescent="0.3">
      <c r="J2" s="41" t="s">
        <v>0</v>
      </c>
      <c r="K2" s="42"/>
      <c r="L2" s="42"/>
      <c r="M2" s="43"/>
    </row>
    <row r="3" spans="2:14" s="3" customFormat="1" ht="24.95" customHeight="1" thickBot="1" x14ac:dyDescent="0.3">
      <c r="B3" s="38" t="s">
        <v>36</v>
      </c>
      <c r="C3" s="39"/>
      <c r="D3" s="4" t="s">
        <v>1</v>
      </c>
      <c r="E3" s="5">
        <f>SUM(E5:E25)</f>
        <v>110.06</v>
      </c>
      <c r="F3" s="6"/>
      <c r="G3" s="7">
        <f>SUM(G5:G25)</f>
        <v>1451.2</v>
      </c>
      <c r="H3" s="33" t="s">
        <v>40</v>
      </c>
      <c r="I3" s="34">
        <f>100*E3/G3</f>
        <v>7.5840683572216099</v>
      </c>
      <c r="J3" s="8" t="s">
        <v>2</v>
      </c>
      <c r="K3" s="9">
        <f>K24</f>
        <v>10313.601804123711</v>
      </c>
      <c r="L3" s="8" t="s">
        <v>3</v>
      </c>
      <c r="M3" s="10">
        <f>K3*I3/100/12</f>
        <v>65.18255090969862</v>
      </c>
    </row>
    <row r="4" spans="2:14" s="3" customFormat="1" ht="26.25" thickBot="1" x14ac:dyDescent="0.3">
      <c r="B4" s="40"/>
      <c r="C4" s="39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11">
        <v>1.6890000000000001</v>
      </c>
      <c r="L4" s="12" t="s">
        <v>39</v>
      </c>
      <c r="M4" s="13">
        <f>M3*K4</f>
        <v>110.09332848648097</v>
      </c>
    </row>
    <row r="5" spans="2:14" s="3" customFormat="1" ht="24.95" customHeight="1" x14ac:dyDescent="0.25">
      <c r="D5" s="14">
        <v>44198</v>
      </c>
      <c r="E5" s="15">
        <v>38.200000000000003</v>
      </c>
      <c r="F5" s="16">
        <v>1.659</v>
      </c>
      <c r="G5" s="17">
        <v>488.2</v>
      </c>
      <c r="H5" s="18">
        <f>IF(E5="","",E5*F5)</f>
        <v>63.373800000000003</v>
      </c>
      <c r="I5" s="30">
        <f>IF(E5="","",100*E5/G5)</f>
        <v>7.8246620237607551</v>
      </c>
    </row>
    <row r="6" spans="2:14" s="3" customFormat="1" ht="24.95" customHeight="1" x14ac:dyDescent="0.25">
      <c r="D6" s="19">
        <v>44212</v>
      </c>
      <c r="E6" s="20">
        <v>34.57</v>
      </c>
      <c r="F6" s="21">
        <v>1.639</v>
      </c>
      <c r="G6" s="22">
        <v>456.7</v>
      </c>
      <c r="H6" s="23">
        <f t="shared" ref="H6:H10" si="0">IF(E6="","",E6*F6)</f>
        <v>56.660229999999999</v>
      </c>
      <c r="I6" s="31">
        <f t="shared" ref="I6:I25" si="1">IF(E6="","",100*E6/G6)</f>
        <v>7.5695204729581782</v>
      </c>
      <c r="J6" s="44" t="s">
        <v>11</v>
      </c>
      <c r="K6" s="45"/>
      <c r="L6" s="45"/>
      <c r="M6" s="45"/>
    </row>
    <row r="7" spans="2:14" s="3" customFormat="1" ht="24.95" customHeight="1" x14ac:dyDescent="0.25">
      <c r="D7" s="19">
        <v>44222</v>
      </c>
      <c r="E7" s="20">
        <v>37.29</v>
      </c>
      <c r="F7" s="21">
        <v>1.6890000000000001</v>
      </c>
      <c r="G7" s="22">
        <v>506.3</v>
      </c>
      <c r="H7" s="23">
        <f t="shared" si="0"/>
        <v>62.982810000000001</v>
      </c>
      <c r="I7" s="31">
        <f t="shared" si="1"/>
        <v>7.3651984989136876</v>
      </c>
      <c r="J7" s="24" t="s">
        <v>12</v>
      </c>
      <c r="K7" s="3" t="s">
        <v>13</v>
      </c>
    </row>
    <row r="8" spans="2:14" s="3" customFormat="1" ht="24.95" customHeight="1" x14ac:dyDescent="0.25">
      <c r="D8" s="19"/>
      <c r="E8" s="20"/>
      <c r="F8" s="21"/>
      <c r="G8" s="22"/>
      <c r="H8" s="23" t="str">
        <f t="shared" si="0"/>
        <v/>
      </c>
      <c r="I8" s="31" t="str">
        <f t="shared" si="1"/>
        <v/>
      </c>
      <c r="J8" s="24" t="s">
        <v>14</v>
      </c>
      <c r="K8" s="3" t="s">
        <v>15</v>
      </c>
    </row>
    <row r="9" spans="2:14" s="3" customFormat="1" ht="24.95" customHeight="1" x14ac:dyDescent="0.25">
      <c r="D9" s="19"/>
      <c r="E9" s="20"/>
      <c r="F9" s="21"/>
      <c r="G9" s="22"/>
      <c r="H9" s="23" t="str">
        <f t="shared" si="0"/>
        <v/>
      </c>
      <c r="I9" s="31" t="str">
        <f t="shared" si="1"/>
        <v/>
      </c>
      <c r="J9" s="24" t="s">
        <v>16</v>
      </c>
      <c r="K9" s="3" t="s">
        <v>38</v>
      </c>
    </row>
    <row r="10" spans="2:14" s="3" customFormat="1" ht="24.95" customHeight="1" x14ac:dyDescent="0.25">
      <c r="B10" s="25"/>
      <c r="C10" s="25"/>
      <c r="D10" s="19"/>
      <c r="E10" s="20"/>
      <c r="F10" s="21"/>
      <c r="G10" s="22"/>
      <c r="H10" s="23" t="str">
        <f t="shared" si="0"/>
        <v/>
      </c>
      <c r="I10" s="31" t="str">
        <f t="shared" si="1"/>
        <v/>
      </c>
      <c r="J10" s="24"/>
      <c r="K10" s="3" t="s">
        <v>17</v>
      </c>
    </row>
    <row r="11" spans="2:14" s="3" customFormat="1" ht="24.95" customHeight="1" x14ac:dyDescent="0.25">
      <c r="D11" s="19"/>
      <c r="E11" s="20"/>
      <c r="F11" s="21"/>
      <c r="G11" s="22"/>
      <c r="H11" s="23"/>
      <c r="I11" s="31" t="str">
        <f t="shared" si="1"/>
        <v/>
      </c>
      <c r="J11" s="24" t="s">
        <v>18</v>
      </c>
      <c r="K11" s="26" t="s">
        <v>19</v>
      </c>
    </row>
    <row r="12" spans="2:14" s="3" customFormat="1" ht="24.95" customHeight="1" x14ac:dyDescent="0.25">
      <c r="D12" s="19"/>
      <c r="E12" s="20"/>
      <c r="F12" s="21"/>
      <c r="G12" s="22"/>
      <c r="H12" s="23"/>
      <c r="I12" s="31" t="str">
        <f t="shared" si="1"/>
        <v/>
      </c>
      <c r="J12" s="24" t="s">
        <v>20</v>
      </c>
      <c r="K12" s="26" t="s">
        <v>21</v>
      </c>
    </row>
    <row r="13" spans="2:14" s="3" customFormat="1" ht="24.95" customHeight="1" x14ac:dyDescent="0.25">
      <c r="D13" s="19"/>
      <c r="E13" s="20"/>
      <c r="F13" s="21"/>
      <c r="G13" s="22"/>
      <c r="H13" s="23"/>
      <c r="I13" s="31" t="str">
        <f t="shared" si="1"/>
        <v/>
      </c>
      <c r="K13" s="3" t="s">
        <v>22</v>
      </c>
    </row>
    <row r="14" spans="2:14" s="3" customFormat="1" ht="24.95" customHeight="1" x14ac:dyDescent="0.25">
      <c r="D14" s="19"/>
      <c r="E14" s="20"/>
      <c r="F14" s="21"/>
      <c r="G14" s="22"/>
      <c r="H14" s="23"/>
      <c r="I14" s="31" t="str">
        <f t="shared" si="1"/>
        <v/>
      </c>
    </row>
    <row r="15" spans="2:14" s="3" customFormat="1" ht="24.95" customHeight="1" x14ac:dyDescent="0.25">
      <c r="D15" s="19"/>
      <c r="E15" s="20"/>
      <c r="F15" s="21"/>
      <c r="G15" s="22"/>
      <c r="H15" s="23"/>
      <c r="I15" s="31" t="str">
        <f t="shared" si="1"/>
        <v/>
      </c>
      <c r="J15" s="24" t="s">
        <v>23</v>
      </c>
      <c r="K15" s="26" t="s">
        <v>24</v>
      </c>
    </row>
    <row r="16" spans="2:14" s="3" customFormat="1" ht="24.95" customHeight="1" x14ac:dyDescent="0.25">
      <c r="D16" s="19"/>
      <c r="E16" s="20"/>
      <c r="F16" s="21"/>
      <c r="G16" s="22"/>
      <c r="H16" s="23"/>
      <c r="I16" s="31" t="str">
        <f t="shared" si="1"/>
        <v/>
      </c>
      <c r="J16" s="27" t="s">
        <v>25</v>
      </c>
      <c r="K16" s="3" t="s">
        <v>26</v>
      </c>
    </row>
    <row r="17" spans="4:14" s="3" customFormat="1" ht="24.95" customHeight="1" x14ac:dyDescent="0.25">
      <c r="D17" s="19"/>
      <c r="E17" s="20"/>
      <c r="F17" s="21"/>
      <c r="G17" s="22"/>
      <c r="H17" s="23"/>
      <c r="I17" s="31" t="str">
        <f t="shared" si="1"/>
        <v/>
      </c>
      <c r="K17" s="3" t="s">
        <v>27</v>
      </c>
    </row>
    <row r="18" spans="4:14" s="3" customFormat="1" ht="24.95" customHeight="1" x14ac:dyDescent="0.25">
      <c r="D18" s="19"/>
      <c r="E18" s="20"/>
      <c r="F18" s="21"/>
      <c r="G18" s="22"/>
      <c r="H18" s="23"/>
      <c r="I18" s="31" t="str">
        <f t="shared" si="1"/>
        <v/>
      </c>
      <c r="K18" s="3" t="s">
        <v>28</v>
      </c>
    </row>
    <row r="19" spans="4:14" s="3" customFormat="1" ht="24.95" customHeight="1" thickBot="1" x14ac:dyDescent="0.3">
      <c r="D19" s="19"/>
      <c r="E19" s="20"/>
      <c r="F19" s="21"/>
      <c r="G19" s="22"/>
      <c r="H19" s="23"/>
      <c r="I19" s="31" t="str">
        <f t="shared" si="1"/>
        <v/>
      </c>
      <c r="J19" s="27" t="s">
        <v>29</v>
      </c>
      <c r="K19" s="3" t="s">
        <v>30</v>
      </c>
    </row>
    <row r="20" spans="4:14" s="3" customFormat="1" ht="24.95" customHeight="1" x14ac:dyDescent="0.25">
      <c r="D20" s="19"/>
      <c r="E20" s="20"/>
      <c r="F20" s="21"/>
      <c r="G20" s="22"/>
      <c r="H20" s="23"/>
      <c r="I20" s="31" t="str">
        <f t="shared" si="1"/>
        <v/>
      </c>
      <c r="K20" s="28">
        <v>42948</v>
      </c>
      <c r="L20" s="35" t="s">
        <v>31</v>
      </c>
      <c r="M20" s="37"/>
      <c r="N20" s="37"/>
    </row>
    <row r="21" spans="4:14" s="3" customFormat="1" ht="24.95" customHeight="1" x14ac:dyDescent="0.25">
      <c r="D21" s="19"/>
      <c r="E21" s="20"/>
      <c r="F21" s="21"/>
      <c r="G21" s="22"/>
      <c r="H21" s="23"/>
      <c r="I21" s="31" t="str">
        <f t="shared" si="1"/>
        <v/>
      </c>
      <c r="K21" s="19">
        <v>44500</v>
      </c>
      <c r="L21" s="35" t="s">
        <v>32</v>
      </c>
      <c r="M21" s="36"/>
      <c r="N21" s="36"/>
    </row>
    <row r="22" spans="4:14" s="3" customFormat="1" ht="24.95" customHeight="1" x14ac:dyDescent="0.25">
      <c r="D22" s="19"/>
      <c r="E22" s="20"/>
      <c r="F22" s="21"/>
      <c r="G22" s="22"/>
      <c r="H22" s="23"/>
      <c r="I22" s="31" t="str">
        <f t="shared" si="1"/>
        <v/>
      </c>
      <c r="K22" s="22">
        <v>0</v>
      </c>
      <c r="L22" s="35" t="s">
        <v>33</v>
      </c>
      <c r="M22" s="36"/>
      <c r="N22" s="36"/>
    </row>
    <row r="23" spans="4:14" s="3" customFormat="1" ht="24.95" customHeight="1" thickBot="1" x14ac:dyDescent="0.3">
      <c r="D23" s="19"/>
      <c r="E23" s="20"/>
      <c r="F23" s="21"/>
      <c r="G23" s="22"/>
      <c r="H23" s="23"/>
      <c r="I23" s="31" t="str">
        <f t="shared" si="1"/>
        <v/>
      </c>
      <c r="K23" s="29">
        <v>43854</v>
      </c>
      <c r="L23" s="35" t="s">
        <v>34</v>
      </c>
      <c r="M23" s="36"/>
      <c r="N23" s="36"/>
    </row>
    <row r="24" spans="4:14" s="3" customFormat="1" ht="24.95" customHeight="1" thickBot="1" x14ac:dyDescent="0.3">
      <c r="D24" s="19"/>
      <c r="E24" s="20"/>
      <c r="F24" s="21"/>
      <c r="G24" s="22"/>
      <c r="H24" s="23"/>
      <c r="I24" s="31" t="str">
        <f t="shared" si="1"/>
        <v/>
      </c>
      <c r="K24" s="7">
        <f>(K23-K22)/((K21-K20)/365)</f>
        <v>10313.601804123711</v>
      </c>
      <c r="L24" s="35" t="s">
        <v>35</v>
      </c>
      <c r="M24" s="36"/>
      <c r="N24" s="36"/>
    </row>
    <row r="25" spans="4:14" s="3" customFormat="1" ht="24.95" customHeight="1" x14ac:dyDescent="0.25">
      <c r="D25" s="19"/>
      <c r="E25" s="20"/>
      <c r="F25" s="21"/>
      <c r="G25" s="22"/>
      <c r="H25" s="23"/>
      <c r="I25" s="31" t="str">
        <f t="shared" si="1"/>
        <v/>
      </c>
      <c r="L25" s="37"/>
      <c r="M25" s="36"/>
      <c r="N25" s="36"/>
    </row>
    <row r="26" spans="4:14" ht="24.95" customHeight="1" x14ac:dyDescent="0.25"/>
    <row r="27" spans="4:14" hidden="1" x14ac:dyDescent="0.25"/>
    <row r="28" spans="4:14" hidden="1" x14ac:dyDescent="0.25"/>
    <row r="29" spans="4:14" hidden="1" x14ac:dyDescent="0.25"/>
    <row r="30" spans="4:14" hidden="1" x14ac:dyDescent="0.25"/>
    <row r="31" spans="4:14" hidden="1" x14ac:dyDescent="0.25"/>
    <row r="32" spans="4:14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</sheetData>
  <sheetProtection password="D87B" sheet="1" objects="1" scenarios="1" selectLockedCells="1"/>
  <mergeCells count="10">
    <mergeCell ref="L23:N23"/>
    <mergeCell ref="L24:N24"/>
    <mergeCell ref="L25:N25"/>
    <mergeCell ref="B3:C4"/>
    <mergeCell ref="B1:M1"/>
    <mergeCell ref="J2:M2"/>
    <mergeCell ref="J6:M6"/>
    <mergeCell ref="L20:N20"/>
    <mergeCell ref="L21:N21"/>
    <mergeCell ref="L22:N22"/>
  </mergeCells>
  <hyperlinks>
    <hyperlink ref="B1:M1" r:id="rId1" display="sparerinfo.de - Kraftstoffkostenrechner"/>
  </hyperlinks>
  <pageMargins left="0.7" right="0.7" top="0.78740157499999996" bottom="0.78740157499999996" header="0.3" footer="0.3"/>
  <pageSetup paperSize="9" orientation="portrait" horizontalDpi="4294967293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Kraftstoffkosten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BWF Logistik</dc:creator>
  <cp:lastModifiedBy>BWF Logistik</cp:lastModifiedBy>
  <dcterms:created xsi:type="dcterms:W3CDTF">2021-11-14T16:14:36Z</dcterms:created>
  <dcterms:modified xsi:type="dcterms:W3CDTF">2021-11-14T16:32:18Z</dcterms:modified>
</cp:coreProperties>
</file>